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75" windowWidth="13275" windowHeight="10230" activeTab="0"/>
  </bookViews>
  <sheets>
    <sheet name="Gennaio" sheetId="1" r:id="rId1"/>
    <sheet name="Febbraio" sheetId="2" r:id="rId2"/>
    <sheet name="Riepilogo Spese 2005" sheetId="3" r:id="rId3"/>
  </sheets>
  <definedNames/>
  <calcPr fullCalcOnLoad="1"/>
  <pivotCaches>
    <pivotCache cacheId="1" r:id="rId4"/>
    <pivotCache cacheId="3" r:id="rId5"/>
    <pivotCache cacheId="2" r:id="rId6"/>
  </pivotCaches>
</workbook>
</file>

<file path=xl/sharedStrings.xml><?xml version="1.0" encoding="utf-8"?>
<sst xmlns="http://schemas.openxmlformats.org/spreadsheetml/2006/main" count="210" uniqueCount="44">
  <si>
    <t>MESE DI GENNAIO 2005</t>
  </si>
  <si>
    <t>Data</t>
  </si>
  <si>
    <t>Causale</t>
  </si>
  <si>
    <t>Tipologia</t>
  </si>
  <si>
    <t>Uscite</t>
  </si>
  <si>
    <t>Entrate</t>
  </si>
  <si>
    <t>Saldo Iniziale</t>
  </si>
  <si>
    <t>TOTALE</t>
  </si>
  <si>
    <t>Alimentari</t>
  </si>
  <si>
    <t>Varie</t>
  </si>
  <si>
    <t>Casa</t>
  </si>
  <si>
    <t>Viaggi</t>
  </si>
  <si>
    <t>Vestiario</t>
  </si>
  <si>
    <t>Stipendio</t>
  </si>
  <si>
    <t>Tipologie</t>
  </si>
  <si>
    <t>Souvenir</t>
  </si>
  <si>
    <t>Gita in montagna</t>
  </si>
  <si>
    <t>Frutta e Verdura</t>
  </si>
  <si>
    <t>Riscaldamento</t>
  </si>
  <si>
    <t>Supermercato</t>
  </si>
  <si>
    <t>Carne</t>
  </si>
  <si>
    <t>Saldo Finale</t>
  </si>
  <si>
    <t>Totale</t>
  </si>
  <si>
    <t>Somma di Uscite</t>
  </si>
  <si>
    <t>Maglietta</t>
  </si>
  <si>
    <t>Scarpe</t>
  </si>
  <si>
    <t>MESE DI FEBBRAIO 2005</t>
  </si>
  <si>
    <t>Riepilogo Spese Mensile</t>
  </si>
  <si>
    <t>Totale complessivo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</si>
  <si>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</si>
  <si>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</si>
  <si>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</si>
  <si>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</si>
  <si>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</si>
  <si>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</si>
  <si>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</si>
  <si>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</si>
  <si>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</si>
  <si>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</si>
  <si>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</si>
  <si>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</si>
  <si>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Riparazione Auto</t>
  </si>
  <si>
    <t>(vuoto)</t>
  </si>
  <si>
    <t>Carciofi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</si>
</sst>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mmm\-yyyy"/>
  </numFmts>
  <fonts count="6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4" fillId="0" borderId="9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4" fontId="0" fillId="0" borderId="19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23" xfId="0" applyNumberFormat="1" applyBorder="1" applyAlignment="1">
      <alignment/>
    </xf>
    <xf numFmtId="0" fontId="3" fillId="0" borderId="10" xfId="0" applyFont="1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2" xfId="0" applyNumberFormat="1" applyBorder="1" applyAlignment="1">
      <alignment/>
    </xf>
    <xf numFmtId="44" fontId="0" fillId="0" borderId="2" xfId="0" applyNumberFormat="1" applyBorder="1" applyAlignment="1">
      <alignment/>
    </xf>
    <xf numFmtId="44" fontId="0" fillId="0" borderId="1" xfId="0" applyNumberFormat="1" applyBorder="1" applyAlignment="1">
      <alignment/>
    </xf>
    <xf numFmtId="44" fontId="0" fillId="0" borderId="3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5" xfId="0" applyNumberFormat="1" applyBorder="1" applyAlignment="1">
      <alignment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3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NumberFormat="1" applyBorder="1" applyAlignment="1">
      <alignment/>
    </xf>
    <xf numFmtId="164" fontId="0" fillId="0" borderId="3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numFmt numFmtId="44" formatCode="_-&quot;€&quot;\ * #,##0.00_-;\-&quot;€&quot;\ * #,##0.00_-;_-&quot;€&quot;\ * &quot;-&quot;??_-;_-@_-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3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E36" sheet="Gennaio"/>
  </cacheSource>
  <cacheFields count="5">
    <cacheField name="Data">
      <sharedItems containsSemiMixedTypes="0" containsNonDate="0" containsDate="1" containsString="0" containsMixedTypes="0"/>
    </cacheField>
    <cacheField name="Causale">
      <sharedItems containsMixedTypes="0" count="9">
        <s v="Frutta e Verdura"/>
        <s v="Riscaldamento"/>
        <s v="Gita in montagna"/>
        <s v="Souvenir"/>
        <s v="Stipendio"/>
        <s v="Supermercato"/>
        <s v="Maglietta"/>
        <s v="Scarpe"/>
        <s v="Carne"/>
      </sharedItems>
    </cacheField>
    <cacheField name="Tipologia">
      <sharedItems containsBlank="1" containsMixedTypes="0" count="7">
        <s v="Alimentari"/>
        <s v="Casa"/>
        <s v="Viaggi"/>
        <s v="Varie"/>
        <s v="Entrate"/>
        <m/>
        <s v="Vestiario"/>
      </sharedItems>
    </cacheField>
    <cacheField name="Entrate">
      <sharedItems containsString="0" containsBlank="1" containsMixedTypes="0" containsNumber="1" containsInteger="1" count="3">
        <m/>
        <n v="500"/>
        <n v="100"/>
      </sharedItems>
    </cacheField>
    <cacheField name="Uscite">
      <sharedItems containsString="0" containsBlank="1" containsMixedTypes="0" containsNumber="1" containsInteger="1" count="7">
        <n v="50"/>
        <n v="100"/>
        <n v="125"/>
        <n v="60"/>
        <m/>
        <n v="150"/>
        <n v="30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3:E37" sheet="Febbraio"/>
  </cacheSource>
  <cacheFields count="5">
    <cacheField name="Data">
      <sharedItems containsSemiMixedTypes="0" containsNonDate="0" containsDate="1" containsString="0" containsMixedTypes="0" count="28">
        <d v="2005-02-01T00:00:00.000"/>
        <d v="2005-02-02T00:00:00.000"/>
        <d v="2005-02-03T00:00:00.000"/>
        <d v="2005-02-04T00:00:00.000"/>
        <d v="2005-02-05T00:00:00.000"/>
        <d v="2005-02-06T00:00:00.000"/>
        <d v="2005-02-07T00:00:00.000"/>
        <d v="2005-02-08T00:00:00.000"/>
        <d v="2005-02-09T00:00:00.000"/>
        <d v="2005-02-10T00:00:00.000"/>
        <d v="2005-02-11T00:00:00.000"/>
        <d v="2005-02-12T00:00:00.000"/>
        <d v="2005-02-13T00:00:00.000"/>
        <d v="2005-02-14T00:00:00.000"/>
        <d v="2005-02-15T00:00:00.000"/>
        <d v="2005-02-16T00:00:00.000"/>
        <d v="2005-02-17T00:00:00.000"/>
        <d v="2005-02-18T00:00:00.000"/>
        <d v="2005-02-19T00:00:00.000"/>
        <d v="2005-02-20T00:00:00.000"/>
        <d v="2005-02-21T00:00:00.000"/>
        <d v="2005-02-22T00:00:00.000"/>
        <d v="2005-02-23T00:00:00.000"/>
        <d v="2005-02-24T00:00:00.000"/>
        <d v="2005-02-25T00:00:00.000"/>
        <d v="2005-02-26T00:00:00.000"/>
        <d v="2005-02-27T00:00:00.000"/>
        <d v="2005-02-28T00:00:00.000"/>
      </sharedItems>
    </cacheField>
    <cacheField name="Causale">
      <sharedItems containsMixedTypes="0" count="10">
        <s v="Frutta e Verdura"/>
        <s v="Riscaldamento"/>
        <s v="Gita in montagna"/>
        <s v="Souvenir"/>
        <s v="Stipendio"/>
        <s v="Supermercato"/>
        <s v="Riparazione Auto"/>
        <s v="Maglietta"/>
        <s v="Scarpe"/>
        <s v="Carne"/>
      </sharedItems>
    </cacheField>
    <cacheField name="Tipologia">
      <sharedItems containsBlank="1" containsMixedTypes="0" count="7">
        <s v="Alimentari"/>
        <s v="Casa"/>
        <s v="Viaggi"/>
        <s v="Varie"/>
        <s v="Entrate"/>
        <m/>
        <s v="Vestiario"/>
      </sharedItems>
    </cacheField>
    <cacheField name="Entrate">
      <sharedItems containsString="0" containsBlank="1" containsMixedTypes="0" containsNumber="1" containsInteger="1" count="6">
        <m/>
        <n v="500"/>
        <n v="200"/>
        <n v="350"/>
        <n v="300"/>
        <n v="600"/>
      </sharedItems>
    </cacheField>
    <cacheField name="Uscite">
      <sharedItems containsString="0" containsBlank="1" containsMixedTypes="0" containsNumber="1" containsInteger="1" count="9">
        <n v="50"/>
        <n v="100"/>
        <n v="125"/>
        <n v="60"/>
        <m/>
        <n v="150"/>
        <n v="30"/>
        <n v="75"/>
        <n v="1000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3:E36" sheet="Gennaio"/>
  </cacheSource>
  <cacheFields count="3">
    <cacheField name="Tipologia">
      <sharedItems containsBlank="1" containsMixedTypes="0" count="7">
        <s v="Alimentari"/>
        <s v="Casa"/>
        <s v="Viaggi"/>
        <s v="Varie"/>
        <s v="Entrate"/>
        <m/>
        <s v="Vestiario"/>
      </sharedItems>
    </cacheField>
    <cacheField name="Entrate">
      <sharedItems containsString="0" containsBlank="1" containsMixedTypes="0" containsNumber="1" containsInteger="1" count="3">
        <m/>
        <n v="500"/>
        <n v="100"/>
      </sharedItems>
    </cacheField>
    <cacheField name="Uscite">
      <sharedItems containsString="0" containsBlank="1" containsMixedTypes="0" containsNumber="1" containsInteger="1" count="7">
        <n v="50"/>
        <n v="100"/>
        <n v="125"/>
        <n v="60"/>
        <m/>
        <n v="150"/>
        <n v="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ella_pivot3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G8:H17" firstHeaderRow="2" firstDataRow="2" firstDataCol="1"/>
  <pivotFields count="3">
    <pivotField axis="axisRow" compact="0" outline="0" subtotalTop="0" showAll="0">
      <items count="8">
        <item x="0"/>
        <item x="1"/>
        <item x="4"/>
        <item x="3"/>
        <item x="6"/>
        <item x="2"/>
        <item x="5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mma di Uscite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2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G42:H51" firstHeaderRow="2" firstDataRow="2" firstDataCol="1"/>
  <pivotFields count="5">
    <pivotField compact="0" outline="0" subtotalTop="0" showAll="0" numFmtId="14"/>
    <pivotField compact="0" outline="0" subtotalTop="0" showAll="0"/>
    <pivotField axis="axisRow" compact="0" outline="0" subtotalTop="0" showAll="0" sumSubtotal="1">
      <items count="8">
        <item x="0"/>
        <item x="1"/>
        <item x="4"/>
        <item x="3"/>
        <item x="2"/>
        <item x="6"/>
        <item x="5"/>
        <item t="sum"/>
      </items>
    </pivotField>
    <pivotField compact="0" outline="0" subtotalTop="0" showAll="0"/>
    <pivotField dataField="1" compact="0" outline="0" subtotalTop="0" showAll="0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mma di Uscite" fld="4" baseField="0" baseItem="0" numFmtId="4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G43:H51" firstHeaderRow="2" firstDataRow="2" firstDataCol="1"/>
  <pivotFields count="5">
    <pivotField compact="0" outline="0" subtotalTop="0" showAll="0" numFmtId="14"/>
    <pivotField compact="0" outline="0" subtotalTop="0" showAll="0"/>
    <pivotField axis="axisRow" compact="0" outline="0" subtotalTop="0" showAll="0" sumSubtotal="1">
      <items count="8">
        <item x="0"/>
        <item x="1"/>
        <item h="1" x="4"/>
        <item x="3"/>
        <item x="2"/>
        <item x="6"/>
        <item x="5"/>
        <item t="sum"/>
      </items>
    </pivotField>
    <pivotField compact="0" outline="0" subtotalTop="0" showAll="0"/>
    <pivotField dataField="1" compact="0" outline="0" subtotalTop="0" showAll="0"/>
  </pivotFields>
  <rowFields count="1">
    <field x="2"/>
  </rowFields>
  <rowItems count="7">
    <i>
      <x/>
    </i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omma di Uscite" fld="4" baseField="0" baseItem="0" numFmtId="44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2">
      <selection activeCell="J29" sqref="J29:J31"/>
    </sheetView>
  </sheetViews>
  <sheetFormatPr defaultColWidth="9.140625" defaultRowHeight="12.75"/>
  <cols>
    <col min="1" max="1" width="10.421875" style="0" bestFit="1" customWidth="1"/>
    <col min="2" max="2" width="15.28125" style="0" bestFit="1" customWidth="1"/>
    <col min="3" max="3" width="10.8515625" style="0" customWidth="1"/>
    <col min="4" max="4" width="12.57421875" style="1" customWidth="1"/>
    <col min="5" max="5" width="12.8515625" style="1" customWidth="1"/>
    <col min="6" max="6" width="14.57421875" style="1" customWidth="1"/>
    <col min="7" max="7" width="16.8515625" style="0" customWidth="1"/>
    <col min="8" max="8" width="6.00390625" style="0" customWidth="1"/>
    <col min="9" max="14" width="8.421875" style="0" customWidth="1"/>
    <col min="15" max="15" width="16.8515625" style="0" bestFit="1" customWidth="1"/>
  </cols>
  <sheetData>
    <row r="1" spans="1:7" ht="18.75" thickBot="1">
      <c r="A1" s="47" t="s">
        <v>0</v>
      </c>
      <c r="B1" s="47"/>
      <c r="C1" s="47"/>
      <c r="D1" s="47"/>
      <c r="E1" s="48"/>
      <c r="F1" s="22">
        <v>10000</v>
      </c>
      <c r="G1" s="23" t="s">
        <v>6</v>
      </c>
    </row>
    <row r="2" ht="13.5" thickBot="1"/>
    <row r="3" spans="1:5" ht="16.5" thickBot="1">
      <c r="A3" s="6" t="s">
        <v>1</v>
      </c>
      <c r="B3" s="7" t="s">
        <v>2</v>
      </c>
      <c r="C3" s="7" t="s">
        <v>3</v>
      </c>
      <c r="D3" s="8" t="s">
        <v>5</v>
      </c>
      <c r="E3" s="9" t="s">
        <v>4</v>
      </c>
    </row>
    <row r="4" spans="1:14" ht="12.75">
      <c r="A4" s="14">
        <v>38353</v>
      </c>
      <c r="B4" s="15" t="s">
        <v>17</v>
      </c>
      <c r="C4" s="15" t="s">
        <v>8</v>
      </c>
      <c r="D4" s="16"/>
      <c r="E4" s="17">
        <v>50</v>
      </c>
      <c r="F4" s="59"/>
      <c r="G4" s="60"/>
      <c r="H4" s="60"/>
      <c r="I4" s="60"/>
      <c r="J4" s="60"/>
      <c r="K4" s="60"/>
      <c r="L4" s="60"/>
      <c r="M4" s="60"/>
      <c r="N4" s="60"/>
    </row>
    <row r="5" spans="1:14" ht="12.75">
      <c r="A5" s="4">
        <v>38354</v>
      </c>
      <c r="B5" s="2" t="s">
        <v>18</v>
      </c>
      <c r="C5" s="2" t="s">
        <v>10</v>
      </c>
      <c r="D5" s="3"/>
      <c r="E5" s="5">
        <v>100</v>
      </c>
      <c r="F5" s="59"/>
      <c r="G5" s="60"/>
      <c r="H5" s="60"/>
      <c r="I5" s="60"/>
      <c r="J5" s="60"/>
      <c r="K5" s="60"/>
      <c r="L5" s="60"/>
      <c r="M5" s="60"/>
      <c r="N5" s="60"/>
    </row>
    <row r="6" spans="1:14" ht="12.75">
      <c r="A6" s="4">
        <v>38355</v>
      </c>
      <c r="B6" s="2" t="s">
        <v>16</v>
      </c>
      <c r="C6" s="2" t="s">
        <v>11</v>
      </c>
      <c r="D6" s="3"/>
      <c r="E6" s="5">
        <v>125</v>
      </c>
      <c r="F6" s="59"/>
      <c r="I6" s="60"/>
      <c r="J6" s="60"/>
      <c r="K6" s="60"/>
      <c r="L6" s="60"/>
      <c r="M6" s="60"/>
      <c r="N6" s="60"/>
    </row>
    <row r="7" spans="1:14" ht="12.75">
      <c r="A7" s="4">
        <v>38356</v>
      </c>
      <c r="B7" s="2" t="s">
        <v>15</v>
      </c>
      <c r="C7" s="2" t="s">
        <v>9</v>
      </c>
      <c r="D7" s="3"/>
      <c r="E7" s="5">
        <v>60</v>
      </c>
      <c r="F7" s="59"/>
      <c r="G7" s="60"/>
      <c r="H7" s="61"/>
      <c r="I7" s="61"/>
      <c r="J7" s="61"/>
      <c r="K7" s="61"/>
      <c r="L7" s="61"/>
      <c r="M7" s="60"/>
      <c r="N7" s="60"/>
    </row>
    <row r="8" spans="1:8" ht="12.75">
      <c r="A8" s="4">
        <v>38357</v>
      </c>
      <c r="B8" s="2" t="s">
        <v>13</v>
      </c>
      <c r="C8" s="2" t="s">
        <v>5</v>
      </c>
      <c r="D8" s="3">
        <v>500</v>
      </c>
      <c r="E8" s="5"/>
      <c r="F8" s="59"/>
      <c r="G8" s="24" t="s">
        <v>23</v>
      </c>
      <c r="H8" s="25"/>
    </row>
    <row r="9" spans="1:8" ht="12.75">
      <c r="A9" s="4">
        <v>38358</v>
      </c>
      <c r="B9" s="2" t="s">
        <v>19</v>
      </c>
      <c r="C9" s="2" t="s">
        <v>8</v>
      </c>
      <c r="D9" s="3"/>
      <c r="E9" s="5">
        <v>150</v>
      </c>
      <c r="F9" s="59"/>
      <c r="G9" s="24" t="s">
        <v>3</v>
      </c>
      <c r="H9" s="25" t="s">
        <v>22</v>
      </c>
    </row>
    <row r="10" spans="1:8" ht="12.75">
      <c r="A10" s="4">
        <v>38359</v>
      </c>
      <c r="B10" s="2" t="s">
        <v>17</v>
      </c>
      <c r="C10" s="2" t="s">
        <v>8</v>
      </c>
      <c r="D10" s="3"/>
      <c r="E10" s="5">
        <v>50</v>
      </c>
      <c r="G10" s="26" t="s">
        <v>8</v>
      </c>
      <c r="H10" s="57">
        <v>830</v>
      </c>
    </row>
    <row r="11" spans="1:8" ht="12.75">
      <c r="A11" s="4">
        <v>38360</v>
      </c>
      <c r="B11" s="2" t="s">
        <v>18</v>
      </c>
      <c r="C11" s="2" t="s">
        <v>10</v>
      </c>
      <c r="D11" s="3"/>
      <c r="E11" s="5">
        <v>100</v>
      </c>
      <c r="G11" s="27" t="s">
        <v>10</v>
      </c>
      <c r="H11" s="58">
        <v>500</v>
      </c>
    </row>
    <row r="12" spans="1:8" ht="12.75">
      <c r="A12" s="4">
        <v>38361</v>
      </c>
      <c r="B12" s="2" t="s">
        <v>16</v>
      </c>
      <c r="C12" s="2" t="s">
        <v>11</v>
      </c>
      <c r="D12" s="3"/>
      <c r="E12" s="5">
        <v>125</v>
      </c>
      <c r="G12" s="27" t="s">
        <v>5</v>
      </c>
      <c r="H12" s="58"/>
    </row>
    <row r="13" spans="1:8" ht="12.75">
      <c r="A13" s="4">
        <v>38362</v>
      </c>
      <c r="B13" s="2" t="s">
        <v>15</v>
      </c>
      <c r="C13" s="2" t="s">
        <v>9</v>
      </c>
      <c r="D13" s="3"/>
      <c r="E13" s="5">
        <v>60</v>
      </c>
      <c r="G13" s="27" t="s">
        <v>9</v>
      </c>
      <c r="H13" s="58">
        <v>300</v>
      </c>
    </row>
    <row r="14" spans="1:8" ht="12.75">
      <c r="A14" s="4">
        <v>38363</v>
      </c>
      <c r="B14" s="2" t="s">
        <v>13</v>
      </c>
      <c r="C14" s="2"/>
      <c r="D14" s="3">
        <v>500</v>
      </c>
      <c r="E14" s="5"/>
      <c r="G14" s="27" t="s">
        <v>12</v>
      </c>
      <c r="H14" s="58">
        <v>200</v>
      </c>
    </row>
    <row r="15" spans="1:8" ht="12.75">
      <c r="A15" s="4">
        <v>38364</v>
      </c>
      <c r="B15" s="2" t="s">
        <v>19</v>
      </c>
      <c r="C15" s="2" t="s">
        <v>8</v>
      </c>
      <c r="D15" s="3"/>
      <c r="E15" s="5">
        <v>150</v>
      </c>
      <c r="G15" s="27" t="s">
        <v>11</v>
      </c>
      <c r="H15" s="58">
        <v>625</v>
      </c>
    </row>
    <row r="16" spans="1:8" ht="12.75">
      <c r="A16" s="4">
        <v>38365</v>
      </c>
      <c r="B16" s="2" t="s">
        <v>17</v>
      </c>
      <c r="C16" s="2" t="s">
        <v>8</v>
      </c>
      <c r="D16" s="3"/>
      <c r="E16" s="5">
        <v>50</v>
      </c>
      <c r="G16" s="27" t="s">
        <v>42</v>
      </c>
      <c r="H16" s="58"/>
    </row>
    <row r="17" spans="1:8" ht="12.75">
      <c r="A17" s="4">
        <v>38366</v>
      </c>
      <c r="B17" s="2" t="s">
        <v>18</v>
      </c>
      <c r="C17" s="2" t="s">
        <v>10</v>
      </c>
      <c r="D17" s="3"/>
      <c r="E17" s="5">
        <v>100</v>
      </c>
      <c r="G17" s="28" t="s">
        <v>28</v>
      </c>
      <c r="H17" s="56">
        <v>2455</v>
      </c>
    </row>
    <row r="18" spans="1:5" ht="12.75">
      <c r="A18" s="4">
        <v>38367</v>
      </c>
      <c r="B18" s="2" t="s">
        <v>16</v>
      </c>
      <c r="C18" s="2" t="s">
        <v>11</v>
      </c>
      <c r="D18" s="3"/>
      <c r="E18" s="5">
        <v>125</v>
      </c>
    </row>
    <row r="19" spans="1:5" ht="12.75">
      <c r="A19" s="4">
        <v>38368</v>
      </c>
      <c r="B19" s="2" t="s">
        <v>15</v>
      </c>
      <c r="C19" s="2" t="s">
        <v>9</v>
      </c>
      <c r="D19" s="3"/>
      <c r="E19" s="5">
        <v>60</v>
      </c>
    </row>
    <row r="20" spans="1:5" ht="12.75">
      <c r="A20" s="4">
        <v>38369</v>
      </c>
      <c r="B20" s="2" t="s">
        <v>13</v>
      </c>
      <c r="C20" s="2"/>
      <c r="D20" s="3">
        <v>500</v>
      </c>
      <c r="E20" s="5"/>
    </row>
    <row r="21" spans="1:5" ht="12.75">
      <c r="A21" s="4">
        <v>38370</v>
      </c>
      <c r="B21" s="2" t="s">
        <v>13</v>
      </c>
      <c r="C21" s="2"/>
      <c r="D21" s="3">
        <v>500</v>
      </c>
      <c r="E21" s="5"/>
    </row>
    <row r="22" spans="1:5" ht="12.75">
      <c r="A22" s="4">
        <v>38370</v>
      </c>
      <c r="B22" s="2" t="s">
        <v>19</v>
      </c>
      <c r="C22" s="2" t="s">
        <v>8</v>
      </c>
      <c r="D22" s="3"/>
      <c r="E22" s="5">
        <v>150</v>
      </c>
    </row>
    <row r="23" spans="1:5" ht="12.75">
      <c r="A23" s="4">
        <v>38371</v>
      </c>
      <c r="B23" s="2" t="s">
        <v>19</v>
      </c>
      <c r="C23" s="2" t="s">
        <v>8</v>
      </c>
      <c r="D23" s="3"/>
      <c r="E23" s="5">
        <v>30</v>
      </c>
    </row>
    <row r="24" spans="1:5" ht="12.75">
      <c r="A24" s="4">
        <v>38371</v>
      </c>
      <c r="B24" s="2" t="s">
        <v>17</v>
      </c>
      <c r="C24" s="2" t="s">
        <v>8</v>
      </c>
      <c r="D24" s="3"/>
      <c r="E24" s="5">
        <v>50</v>
      </c>
    </row>
    <row r="25" spans="1:5" ht="12.75">
      <c r="A25" s="4">
        <v>38372</v>
      </c>
      <c r="B25" s="2" t="s">
        <v>18</v>
      </c>
      <c r="C25" s="2" t="s">
        <v>10</v>
      </c>
      <c r="D25" s="3"/>
      <c r="E25" s="5">
        <v>100</v>
      </c>
    </row>
    <row r="26" spans="1:5" ht="12.75">
      <c r="A26" s="4">
        <v>38373</v>
      </c>
      <c r="B26" s="2" t="s">
        <v>16</v>
      </c>
      <c r="C26" s="2" t="s">
        <v>11</v>
      </c>
      <c r="D26" s="3"/>
      <c r="E26" s="5">
        <v>125</v>
      </c>
    </row>
    <row r="27" spans="1:5" ht="12.75">
      <c r="A27" s="4">
        <v>38374</v>
      </c>
      <c r="B27" s="2" t="s">
        <v>15</v>
      </c>
      <c r="C27" s="2" t="s">
        <v>9</v>
      </c>
      <c r="D27" s="3"/>
      <c r="E27" s="5">
        <v>60</v>
      </c>
    </row>
    <row r="28" spans="1:5" ht="12.75">
      <c r="A28" s="4">
        <v>38375</v>
      </c>
      <c r="B28" s="2" t="s">
        <v>13</v>
      </c>
      <c r="C28" s="2"/>
      <c r="D28" s="3">
        <v>500</v>
      </c>
      <c r="E28" s="5"/>
    </row>
    <row r="29" spans="1:10" ht="12.75">
      <c r="A29" s="4">
        <v>38376</v>
      </c>
      <c r="B29" s="2" t="s">
        <v>19</v>
      </c>
      <c r="C29" s="2" t="s">
        <v>8</v>
      </c>
      <c r="D29" s="3"/>
      <c r="E29" s="5">
        <v>100</v>
      </c>
      <c r="I29" t="s">
        <v>8</v>
      </c>
      <c r="J29">
        <f>VLOOKUP(I29,G9:H16,2,FALSE)</f>
        <v>830</v>
      </c>
    </row>
    <row r="30" spans="1:10" ht="12.75">
      <c r="A30" s="4">
        <v>38377</v>
      </c>
      <c r="B30" s="2" t="s">
        <v>24</v>
      </c>
      <c r="C30" s="2" t="s">
        <v>12</v>
      </c>
      <c r="D30" s="3"/>
      <c r="E30" s="5">
        <v>50</v>
      </c>
      <c r="I30" t="s">
        <v>10</v>
      </c>
      <c r="J30">
        <f>VLOOKUP(I30,G10:H17,2,FALSE)</f>
        <v>500</v>
      </c>
    </row>
    <row r="31" spans="1:10" ht="12.75">
      <c r="A31" s="4">
        <v>38378</v>
      </c>
      <c r="B31" s="2" t="s">
        <v>18</v>
      </c>
      <c r="C31" s="2" t="s">
        <v>10</v>
      </c>
      <c r="D31" s="3"/>
      <c r="E31" s="5">
        <v>100</v>
      </c>
      <c r="I31" t="s">
        <v>43</v>
      </c>
      <c r="J31" t="e">
        <f>VLOOKUP(I31,G11:H18,2,FALSE)</f>
        <v>#N/A</v>
      </c>
    </row>
    <row r="32" spans="1:5" ht="12.75">
      <c r="A32" s="4">
        <v>38379</v>
      </c>
      <c r="B32" s="2" t="s">
        <v>16</v>
      </c>
      <c r="C32" s="2" t="s">
        <v>11</v>
      </c>
      <c r="D32" s="3"/>
      <c r="E32" s="5">
        <v>125</v>
      </c>
    </row>
    <row r="33" spans="1:5" ht="12.75">
      <c r="A33" s="4">
        <v>38380</v>
      </c>
      <c r="B33" s="2" t="s">
        <v>15</v>
      </c>
      <c r="C33" s="2" t="s">
        <v>9</v>
      </c>
      <c r="D33" s="3"/>
      <c r="E33" s="5">
        <v>60</v>
      </c>
    </row>
    <row r="34" spans="1:5" ht="12.75">
      <c r="A34" s="4">
        <v>38381</v>
      </c>
      <c r="B34" s="2" t="s">
        <v>13</v>
      </c>
      <c r="C34" s="2"/>
      <c r="D34" s="3">
        <v>100</v>
      </c>
      <c r="E34" s="5"/>
    </row>
    <row r="35" spans="1:5" ht="12.75">
      <c r="A35" s="4">
        <v>38382</v>
      </c>
      <c r="B35" s="2" t="s">
        <v>25</v>
      </c>
      <c r="C35" s="2" t="s">
        <v>12</v>
      </c>
      <c r="D35" s="3"/>
      <c r="E35" s="5">
        <v>150</v>
      </c>
    </row>
    <row r="36" spans="1:5" ht="13.5" thickBot="1">
      <c r="A36" s="18">
        <v>38383</v>
      </c>
      <c r="B36" s="19" t="s">
        <v>20</v>
      </c>
      <c r="C36" s="19" t="s">
        <v>8</v>
      </c>
      <c r="D36" s="20"/>
      <c r="E36" s="21">
        <v>50</v>
      </c>
    </row>
    <row r="37" spans="1:7" ht="16.5" thickBot="1">
      <c r="A37" s="10" t="s">
        <v>7</v>
      </c>
      <c r="B37" s="11"/>
      <c r="C37" s="11"/>
      <c r="D37" s="12">
        <f>SUM(D4:D36)</f>
        <v>2600</v>
      </c>
      <c r="E37" s="13">
        <f>SUM(E4:E36)</f>
        <v>2455</v>
      </c>
      <c r="F37" s="22">
        <f>F1-E37+D37</f>
        <v>10145</v>
      </c>
      <c r="G37" s="23" t="s">
        <v>21</v>
      </c>
    </row>
    <row r="40" spans="7:12" ht="12.75">
      <c r="G40" s="49" t="s">
        <v>27</v>
      </c>
      <c r="H40" s="49"/>
      <c r="I40" s="35"/>
      <c r="J40" s="1"/>
      <c r="K40" s="1"/>
      <c r="L40" s="1"/>
    </row>
    <row r="41" spans="10:12" ht="13.5" thickBot="1">
      <c r="J41" s="1"/>
      <c r="K41" s="1"/>
      <c r="L41" s="1"/>
    </row>
    <row r="42" spans="3:10" ht="12.75">
      <c r="C42" s="32" t="s">
        <v>14</v>
      </c>
      <c r="D42" s="17"/>
      <c r="G42" s="24" t="s">
        <v>23</v>
      </c>
      <c r="H42" s="25"/>
      <c r="J42" s="1"/>
    </row>
    <row r="43" spans="3:10" ht="12.75">
      <c r="C43" s="33" t="s">
        <v>8</v>
      </c>
      <c r="D43" s="5">
        <f>VLOOKUP(C43,G40:I57,2,FALSE)</f>
        <v>830</v>
      </c>
      <c r="G43" s="24" t="s">
        <v>3</v>
      </c>
      <c r="H43" s="25" t="s">
        <v>22</v>
      </c>
      <c r="J43" s="1"/>
    </row>
    <row r="44" spans="3:10" ht="12.75">
      <c r="C44" s="33" t="s">
        <v>10</v>
      </c>
      <c r="D44" s="5">
        <f>VLOOKUP(C44,G41:I58,2,FALSE)</f>
        <v>500</v>
      </c>
      <c r="G44" s="26" t="s">
        <v>8</v>
      </c>
      <c r="H44" s="29">
        <v>830</v>
      </c>
      <c r="J44" s="1"/>
    </row>
    <row r="45" spans="3:10" ht="12.75">
      <c r="C45" s="33" t="s">
        <v>9</v>
      </c>
      <c r="D45" s="5">
        <f>VLOOKUP(C45,G42:I59,2,FALSE)</f>
        <v>300</v>
      </c>
      <c r="G45" s="27" t="s">
        <v>10</v>
      </c>
      <c r="H45" s="30">
        <v>500</v>
      </c>
      <c r="J45" s="1"/>
    </row>
    <row r="46" spans="3:10" ht="12.75">
      <c r="C46" s="33" t="s">
        <v>12</v>
      </c>
      <c r="D46" s="5">
        <f>VLOOKUP(C46,G43:I60,2,FALSE)</f>
        <v>200</v>
      </c>
      <c r="G46" s="27" t="s">
        <v>5</v>
      </c>
      <c r="H46" s="30"/>
      <c r="J46" s="1"/>
    </row>
    <row r="47" spans="3:10" ht="13.5" thickBot="1">
      <c r="C47" s="34" t="s">
        <v>11</v>
      </c>
      <c r="D47" s="21">
        <f>VLOOKUP(C47,G44:I61,2,FALSE)</f>
        <v>625</v>
      </c>
      <c r="G47" s="27" t="s">
        <v>9</v>
      </c>
      <c r="H47" s="30">
        <v>300</v>
      </c>
      <c r="J47" s="1"/>
    </row>
    <row r="48" spans="7:10" ht="12.75">
      <c r="G48" s="27" t="s">
        <v>11</v>
      </c>
      <c r="H48" s="30">
        <v>625</v>
      </c>
      <c r="J48" s="1"/>
    </row>
    <row r="49" spans="7:12" ht="12.75">
      <c r="G49" s="27" t="s">
        <v>12</v>
      </c>
      <c r="H49" s="30">
        <v>200</v>
      </c>
      <c r="J49" s="1"/>
      <c r="K49" s="1"/>
      <c r="L49" s="1"/>
    </row>
    <row r="50" spans="7:12" ht="12.75">
      <c r="G50" s="27" t="s">
        <v>42</v>
      </c>
      <c r="H50" s="30"/>
      <c r="J50" s="1"/>
      <c r="K50" s="1"/>
      <c r="L50" s="1"/>
    </row>
    <row r="51" spans="7:8" ht="12.75">
      <c r="G51" s="28" t="s">
        <v>28</v>
      </c>
      <c r="H51" s="31">
        <v>2455</v>
      </c>
    </row>
  </sheetData>
  <mergeCells count="2">
    <mergeCell ref="A1:E1"/>
    <mergeCell ref="G40:H40"/>
  </mergeCells>
  <dataValidations count="1">
    <dataValidation type="list" allowBlank="1" showInputMessage="1" showErrorMessage="1" prompt="Seleziona una tipologia dall'elenco&#10;" sqref="C4:C36">
      <formula1>$C$43:$C$47</formula1>
    </dataValidation>
  </dataValidations>
  <printOptions/>
  <pageMargins left="0.75" right="0.75" top="1" bottom="1" header="0.5" footer="0.5"/>
  <pageSetup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3">
      <selection activeCell="C40" sqref="C40"/>
    </sheetView>
  </sheetViews>
  <sheetFormatPr defaultColWidth="9.140625" defaultRowHeight="12.75"/>
  <cols>
    <col min="1" max="1" width="10.421875" style="0" bestFit="1" customWidth="1"/>
    <col min="2" max="2" width="15.28125" style="0" bestFit="1" customWidth="1"/>
    <col min="3" max="3" width="10.8515625" style="0" customWidth="1"/>
    <col min="4" max="4" width="12.57421875" style="1" customWidth="1"/>
    <col min="5" max="5" width="12.8515625" style="1" customWidth="1"/>
    <col min="6" max="6" width="14.57421875" style="1" customWidth="1"/>
    <col min="7" max="7" width="16.8515625" style="0" customWidth="1"/>
    <col min="8" max="9" width="10.8515625" style="0" customWidth="1"/>
    <col min="12" max="12" width="9.7109375" style="0" bestFit="1" customWidth="1"/>
  </cols>
  <sheetData>
    <row r="1" spans="1:7" ht="18.75" thickBot="1">
      <c r="A1" s="47" t="s">
        <v>26</v>
      </c>
      <c r="B1" s="47"/>
      <c r="C1" s="47"/>
      <c r="D1" s="47"/>
      <c r="E1" s="48"/>
      <c r="F1" s="22">
        <f>Gennaio!F37</f>
        <v>10145</v>
      </c>
      <c r="G1" s="23" t="s">
        <v>6</v>
      </c>
    </row>
    <row r="2" ht="13.5" thickBot="1"/>
    <row r="3" spans="1:5" ht="16.5" thickBot="1">
      <c r="A3" s="6" t="s">
        <v>1</v>
      </c>
      <c r="B3" s="7" t="s">
        <v>2</v>
      </c>
      <c r="C3" s="7" t="s">
        <v>3</v>
      </c>
      <c r="D3" s="8" t="s">
        <v>5</v>
      </c>
      <c r="E3" s="9" t="s">
        <v>4</v>
      </c>
    </row>
    <row r="4" spans="1:5" ht="12.75">
      <c r="A4" s="14">
        <v>38384</v>
      </c>
      <c r="B4" s="15" t="s">
        <v>17</v>
      </c>
      <c r="C4" s="15" t="s">
        <v>8</v>
      </c>
      <c r="D4" s="16"/>
      <c r="E4" s="17">
        <v>50</v>
      </c>
    </row>
    <row r="5" spans="1:5" ht="12.75">
      <c r="A5" s="4">
        <v>38385</v>
      </c>
      <c r="B5" s="2" t="s">
        <v>18</v>
      </c>
      <c r="C5" s="2" t="s">
        <v>10</v>
      </c>
      <c r="D5" s="3"/>
      <c r="E5" s="5">
        <v>100</v>
      </c>
    </row>
    <row r="6" spans="1:5" ht="12.75">
      <c r="A6" s="4">
        <v>38385</v>
      </c>
      <c r="B6" s="2" t="s">
        <v>16</v>
      </c>
      <c r="C6" s="2" t="s">
        <v>11</v>
      </c>
      <c r="D6" s="3"/>
      <c r="E6" s="5">
        <v>125</v>
      </c>
    </row>
    <row r="7" spans="1:5" ht="12.75">
      <c r="A7" s="4">
        <v>38385</v>
      </c>
      <c r="B7" s="2" t="s">
        <v>15</v>
      </c>
      <c r="C7" s="2" t="s">
        <v>9</v>
      </c>
      <c r="D7" s="3"/>
      <c r="E7" s="5">
        <v>60</v>
      </c>
    </row>
    <row r="8" spans="1:5" ht="12.75">
      <c r="A8" s="4">
        <v>38386</v>
      </c>
      <c r="B8" s="2" t="s">
        <v>13</v>
      </c>
      <c r="C8" s="2" t="s">
        <v>5</v>
      </c>
      <c r="D8" s="3">
        <v>500</v>
      </c>
      <c r="E8" s="5"/>
    </row>
    <row r="9" spans="1:5" ht="12.75">
      <c r="A9" s="4">
        <v>38387</v>
      </c>
      <c r="B9" s="2" t="s">
        <v>19</v>
      </c>
      <c r="C9" s="2" t="s">
        <v>8</v>
      </c>
      <c r="D9" s="3"/>
      <c r="E9" s="5">
        <v>150</v>
      </c>
    </row>
    <row r="10" spans="1:5" ht="12.75">
      <c r="A10" s="4">
        <v>38388</v>
      </c>
      <c r="B10" s="2" t="s">
        <v>17</v>
      </c>
      <c r="C10" s="2" t="s">
        <v>8</v>
      </c>
      <c r="D10" s="3"/>
      <c r="E10" s="5">
        <v>50</v>
      </c>
    </row>
    <row r="11" spans="1:5" ht="12.75">
      <c r="A11" s="4">
        <v>38389</v>
      </c>
      <c r="B11" s="2" t="s">
        <v>18</v>
      </c>
      <c r="C11" s="2" t="s">
        <v>10</v>
      </c>
      <c r="D11" s="3"/>
      <c r="E11" s="5">
        <v>100</v>
      </c>
    </row>
    <row r="12" spans="1:5" ht="12.75">
      <c r="A12" s="4">
        <v>38390</v>
      </c>
      <c r="B12" s="2" t="s">
        <v>16</v>
      </c>
      <c r="C12" s="2" t="s">
        <v>11</v>
      </c>
      <c r="D12" s="3"/>
      <c r="E12" s="5">
        <v>125</v>
      </c>
    </row>
    <row r="13" spans="1:5" ht="12.75">
      <c r="A13" s="4">
        <v>38391</v>
      </c>
      <c r="B13" s="2" t="s">
        <v>15</v>
      </c>
      <c r="C13" s="2" t="s">
        <v>9</v>
      </c>
      <c r="D13" s="3"/>
      <c r="E13" s="5">
        <v>60</v>
      </c>
    </row>
    <row r="14" spans="1:5" ht="12.75">
      <c r="A14" s="4">
        <v>38392</v>
      </c>
      <c r="B14" s="2" t="s">
        <v>13</v>
      </c>
      <c r="C14" s="2"/>
      <c r="D14" s="3">
        <v>200</v>
      </c>
      <c r="E14" s="5"/>
    </row>
    <row r="15" spans="1:5" ht="12.75">
      <c r="A15" s="4">
        <v>38393</v>
      </c>
      <c r="B15" s="2" t="s">
        <v>19</v>
      </c>
      <c r="C15" s="2" t="s">
        <v>8</v>
      </c>
      <c r="D15" s="3"/>
      <c r="E15" s="5">
        <v>150</v>
      </c>
    </row>
    <row r="16" spans="1:5" ht="12.75">
      <c r="A16" s="4">
        <v>38394</v>
      </c>
      <c r="B16" s="2" t="s">
        <v>17</v>
      </c>
      <c r="C16" s="2" t="s">
        <v>8</v>
      </c>
      <c r="D16" s="3"/>
      <c r="E16" s="5">
        <v>50</v>
      </c>
    </row>
    <row r="17" spans="1:5" ht="12.75">
      <c r="A17" s="4">
        <v>38395</v>
      </c>
      <c r="B17" s="2" t="s">
        <v>18</v>
      </c>
      <c r="C17" s="2" t="s">
        <v>10</v>
      </c>
      <c r="D17" s="3"/>
      <c r="E17" s="5">
        <v>100</v>
      </c>
    </row>
    <row r="18" spans="1:5" ht="12.75">
      <c r="A18" s="4">
        <v>38396</v>
      </c>
      <c r="B18" s="2" t="s">
        <v>16</v>
      </c>
      <c r="C18" s="2" t="s">
        <v>11</v>
      </c>
      <c r="D18" s="3"/>
      <c r="E18" s="5">
        <v>125</v>
      </c>
    </row>
    <row r="19" spans="1:5" ht="12.75">
      <c r="A19" s="4">
        <v>38397</v>
      </c>
      <c r="B19" s="2" t="s">
        <v>15</v>
      </c>
      <c r="C19" s="2" t="s">
        <v>9</v>
      </c>
      <c r="D19" s="3"/>
      <c r="E19" s="5">
        <v>60</v>
      </c>
    </row>
    <row r="20" spans="1:5" ht="12.75">
      <c r="A20" s="4">
        <v>38398</v>
      </c>
      <c r="B20" s="2" t="s">
        <v>13</v>
      </c>
      <c r="C20" s="2"/>
      <c r="D20" s="3">
        <v>350</v>
      </c>
      <c r="E20" s="5"/>
    </row>
    <row r="21" spans="1:5" ht="12.75">
      <c r="A21" s="4">
        <v>38399</v>
      </c>
      <c r="B21" s="2" t="s">
        <v>13</v>
      </c>
      <c r="C21" s="2"/>
      <c r="D21" s="3">
        <v>300</v>
      </c>
      <c r="E21" s="5"/>
    </row>
    <row r="22" spans="1:5" ht="12.75">
      <c r="A22" s="4">
        <v>38400</v>
      </c>
      <c r="B22" s="2" t="s">
        <v>19</v>
      </c>
      <c r="C22" s="2" t="s">
        <v>8</v>
      </c>
      <c r="D22" s="3"/>
      <c r="E22" s="5">
        <v>150</v>
      </c>
    </row>
    <row r="23" spans="1:5" ht="12.75">
      <c r="A23" s="4">
        <v>38400</v>
      </c>
      <c r="B23" s="2" t="s">
        <v>19</v>
      </c>
      <c r="C23" s="2" t="s">
        <v>8</v>
      </c>
      <c r="D23" s="3"/>
      <c r="E23" s="5">
        <v>30</v>
      </c>
    </row>
    <row r="24" spans="1:5" ht="12.75">
      <c r="A24" s="4">
        <v>38401</v>
      </c>
      <c r="B24" s="2" t="s">
        <v>17</v>
      </c>
      <c r="C24" s="2" t="s">
        <v>8</v>
      </c>
      <c r="D24" s="3"/>
      <c r="E24" s="5">
        <v>50</v>
      </c>
    </row>
    <row r="25" spans="1:5" ht="12.75">
      <c r="A25" s="4">
        <v>38402</v>
      </c>
      <c r="B25" s="2" t="s">
        <v>18</v>
      </c>
      <c r="C25" s="2" t="s">
        <v>10</v>
      </c>
      <c r="D25" s="3"/>
      <c r="E25" s="5">
        <v>75</v>
      </c>
    </row>
    <row r="26" spans="1:5" ht="12.75">
      <c r="A26" s="4">
        <v>38403</v>
      </c>
      <c r="B26" s="2" t="s">
        <v>16</v>
      </c>
      <c r="C26" s="2" t="s">
        <v>11</v>
      </c>
      <c r="D26" s="3"/>
      <c r="E26" s="5">
        <v>125</v>
      </c>
    </row>
    <row r="27" spans="1:5" ht="12.75">
      <c r="A27" s="4">
        <v>38404</v>
      </c>
      <c r="B27" s="2" t="s">
        <v>15</v>
      </c>
      <c r="C27" s="2" t="s">
        <v>9</v>
      </c>
      <c r="D27" s="3"/>
      <c r="E27" s="5">
        <v>60</v>
      </c>
    </row>
    <row r="28" spans="1:5" ht="12.75">
      <c r="A28" s="4">
        <v>38404</v>
      </c>
      <c r="B28" s="2" t="s">
        <v>13</v>
      </c>
      <c r="C28" s="2"/>
      <c r="D28" s="3">
        <v>500</v>
      </c>
      <c r="E28" s="5"/>
    </row>
    <row r="29" spans="1:5" ht="12.75">
      <c r="A29" s="4">
        <v>38404</v>
      </c>
      <c r="B29" s="2" t="s">
        <v>19</v>
      </c>
      <c r="C29" s="2" t="s">
        <v>8</v>
      </c>
      <c r="D29" s="3"/>
      <c r="E29" s="5">
        <v>150</v>
      </c>
    </row>
    <row r="30" spans="1:5" ht="12.75">
      <c r="A30" s="4">
        <v>38404</v>
      </c>
      <c r="B30" s="2" t="s">
        <v>41</v>
      </c>
      <c r="C30" s="2" t="s">
        <v>9</v>
      </c>
      <c r="D30" s="3"/>
      <c r="E30" s="5">
        <v>1000</v>
      </c>
    </row>
    <row r="31" spans="1:5" ht="12.75">
      <c r="A31" s="4">
        <v>38405</v>
      </c>
      <c r="B31" s="2" t="s">
        <v>24</v>
      </c>
      <c r="C31" s="2" t="s">
        <v>12</v>
      </c>
      <c r="D31" s="3"/>
      <c r="E31" s="5">
        <v>50</v>
      </c>
    </row>
    <row r="32" spans="1:5" ht="12.75">
      <c r="A32" s="4">
        <v>38406</v>
      </c>
      <c r="B32" s="2" t="s">
        <v>18</v>
      </c>
      <c r="C32" s="2" t="s">
        <v>10</v>
      </c>
      <c r="D32" s="3"/>
      <c r="E32" s="5">
        <v>100</v>
      </c>
    </row>
    <row r="33" spans="1:5" ht="12.75">
      <c r="A33" s="4">
        <v>38407</v>
      </c>
      <c r="B33" s="2" t="s">
        <v>16</v>
      </c>
      <c r="C33" s="2" t="s">
        <v>11</v>
      </c>
      <c r="D33" s="3"/>
      <c r="E33" s="5">
        <v>125</v>
      </c>
    </row>
    <row r="34" spans="1:5" ht="12.75">
      <c r="A34" s="4">
        <v>38408</v>
      </c>
      <c r="B34" s="2" t="s">
        <v>15</v>
      </c>
      <c r="C34" s="2" t="s">
        <v>9</v>
      </c>
      <c r="D34" s="3"/>
      <c r="E34" s="5">
        <v>60</v>
      </c>
    </row>
    <row r="35" spans="1:5" ht="12.75">
      <c r="A35" s="4">
        <v>38409</v>
      </c>
      <c r="B35" s="2" t="s">
        <v>13</v>
      </c>
      <c r="C35" s="2"/>
      <c r="D35" s="3">
        <v>600</v>
      </c>
      <c r="E35" s="5"/>
    </row>
    <row r="36" spans="1:5" ht="12.75">
      <c r="A36" s="4">
        <v>38410</v>
      </c>
      <c r="B36" s="2" t="s">
        <v>25</v>
      </c>
      <c r="C36" s="2" t="s">
        <v>12</v>
      </c>
      <c r="D36" s="3"/>
      <c r="E36" s="5">
        <v>150</v>
      </c>
    </row>
    <row r="37" spans="1:5" ht="13.5" thickBot="1">
      <c r="A37" s="18">
        <v>38411</v>
      </c>
      <c r="B37" s="19" t="s">
        <v>20</v>
      </c>
      <c r="C37" s="19" t="s">
        <v>8</v>
      </c>
      <c r="D37" s="20"/>
      <c r="E37" s="21">
        <v>50</v>
      </c>
    </row>
    <row r="38" spans="1:7" ht="16.5" thickBot="1">
      <c r="A38" s="10" t="s">
        <v>7</v>
      </c>
      <c r="B38" s="11"/>
      <c r="C38" s="11"/>
      <c r="D38" s="12">
        <f>SUM(D4:D37)</f>
        <v>2450</v>
      </c>
      <c r="E38" s="13">
        <f>SUM(E4:E37)</f>
        <v>3480</v>
      </c>
      <c r="F38" s="22">
        <f>F1-E38+D38</f>
        <v>9115</v>
      </c>
      <c r="G38" s="23" t="s">
        <v>21</v>
      </c>
    </row>
    <row r="41" spans="7:12" ht="12.75">
      <c r="G41" s="49" t="s">
        <v>27</v>
      </c>
      <c r="H41" s="49"/>
      <c r="I41" s="35"/>
      <c r="J41" s="1"/>
      <c r="K41" s="1"/>
      <c r="L41" s="1"/>
    </row>
    <row r="42" spans="10:12" ht="13.5" thickBot="1">
      <c r="J42" s="1"/>
      <c r="K42" s="1"/>
      <c r="L42" s="1"/>
    </row>
    <row r="43" spans="3:10" ht="12.75">
      <c r="C43" s="32" t="s">
        <v>14</v>
      </c>
      <c r="D43" s="17"/>
      <c r="G43" s="24" t="s">
        <v>23</v>
      </c>
      <c r="H43" s="25"/>
      <c r="J43" s="1"/>
    </row>
    <row r="44" spans="3:10" ht="12.75">
      <c r="C44" s="33" t="s">
        <v>8</v>
      </c>
      <c r="D44" s="5">
        <f>VLOOKUP(C44,G41:I55,2,FALSE)</f>
        <v>880</v>
      </c>
      <c r="G44" s="24" t="s">
        <v>3</v>
      </c>
      <c r="H44" s="25" t="s">
        <v>22</v>
      </c>
      <c r="J44" s="1"/>
    </row>
    <row r="45" spans="3:10" ht="12.75">
      <c r="C45" s="33" t="s">
        <v>10</v>
      </c>
      <c r="D45" s="5">
        <f>VLOOKUP(C45,G42:I56,2,FALSE)</f>
        <v>475</v>
      </c>
      <c r="G45" s="26" t="s">
        <v>8</v>
      </c>
      <c r="H45" s="29">
        <v>880</v>
      </c>
      <c r="J45" s="1"/>
    </row>
    <row r="46" spans="3:10" ht="12.75">
      <c r="C46" s="33" t="s">
        <v>9</v>
      </c>
      <c r="D46" s="5">
        <f>VLOOKUP(C46,G43:I57,2,FALSE)</f>
        <v>1300</v>
      </c>
      <c r="G46" s="27" t="s">
        <v>10</v>
      </c>
      <c r="H46" s="30">
        <v>475</v>
      </c>
      <c r="J46" s="1"/>
    </row>
    <row r="47" spans="3:10" ht="12.75">
      <c r="C47" s="33" t="s">
        <v>12</v>
      </c>
      <c r="D47" s="5">
        <f>VLOOKUP(C47,G44:I58,2,FALSE)</f>
        <v>200</v>
      </c>
      <c r="G47" s="27" t="s">
        <v>9</v>
      </c>
      <c r="H47" s="30">
        <v>1300</v>
      </c>
      <c r="J47" s="1"/>
    </row>
    <row r="48" spans="3:10" ht="13.5" thickBot="1">
      <c r="C48" s="34" t="s">
        <v>11</v>
      </c>
      <c r="D48" s="21">
        <f>VLOOKUP(C48,G45:I59,2,FALSE)</f>
        <v>625</v>
      </c>
      <c r="G48" s="27" t="s">
        <v>11</v>
      </c>
      <c r="H48" s="30">
        <v>625</v>
      </c>
      <c r="J48" s="1"/>
    </row>
    <row r="49" spans="7:12" ht="12.75">
      <c r="G49" s="27" t="s">
        <v>12</v>
      </c>
      <c r="H49" s="30">
        <v>200</v>
      </c>
      <c r="J49" s="1"/>
      <c r="L49" s="1"/>
    </row>
    <row r="50" spans="7:12" ht="12.75">
      <c r="G50" s="27" t="s">
        <v>42</v>
      </c>
      <c r="H50" s="30"/>
      <c r="J50" s="1"/>
      <c r="K50" s="1"/>
      <c r="L50" s="1"/>
    </row>
    <row r="51" spans="7:8" ht="12.75">
      <c r="G51" s="28" t="s">
        <v>28</v>
      </c>
      <c r="H51" s="31">
        <v>3480</v>
      </c>
    </row>
  </sheetData>
  <mergeCells count="2">
    <mergeCell ref="A1:E1"/>
    <mergeCell ref="G41:H41"/>
  </mergeCells>
  <dataValidations count="1">
    <dataValidation type="list" allowBlank="1" showInputMessage="1" showErrorMessage="1" prompt="Seleziona una tipologia dall'elenco&#10;" sqref="C4:C37">
      <formula1>$K$49:$K$49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"/>
  <sheetViews>
    <sheetView workbookViewId="0" topLeftCell="A1">
      <selection activeCell="B7" sqref="B7"/>
    </sheetView>
  </sheetViews>
  <sheetFormatPr defaultColWidth="9.140625" defaultRowHeight="12.75"/>
  <cols>
    <col min="1" max="1" width="10.8515625" style="0" customWidth="1"/>
    <col min="2" max="2" width="9.28125" style="0" bestFit="1" customWidth="1"/>
    <col min="3" max="3" width="10.8515625" style="0" bestFit="1" customWidth="1"/>
    <col min="4" max="13" width="9.28125" style="0" bestFit="1" customWidth="1"/>
    <col min="14" max="14" width="11.8515625" style="0" bestFit="1" customWidth="1"/>
  </cols>
  <sheetData>
    <row r="1" ht="13.5" thickBot="1"/>
    <row r="2" spans="1:14" ht="12.75">
      <c r="A2" s="52" t="s">
        <v>14</v>
      </c>
      <c r="B2" s="54" t="s">
        <v>29</v>
      </c>
      <c r="C2" s="54" t="s">
        <v>30</v>
      </c>
      <c r="D2" s="54" t="s">
        <v>31</v>
      </c>
      <c r="E2" s="54" t="s">
        <v>32</v>
      </c>
      <c r="F2" s="54" t="s">
        <v>33</v>
      </c>
      <c r="G2" s="54" t="s">
        <v>34</v>
      </c>
      <c r="H2" s="54" t="s">
        <v>35</v>
      </c>
      <c r="I2" s="54" t="s">
        <v>36</v>
      </c>
      <c r="J2" s="54" t="s">
        <v>37</v>
      </c>
      <c r="K2" s="54" t="s">
        <v>38</v>
      </c>
      <c r="L2" s="54" t="s">
        <v>39</v>
      </c>
      <c r="M2" s="54" t="s">
        <v>40</v>
      </c>
      <c r="N2" s="50" t="s">
        <v>22</v>
      </c>
    </row>
    <row r="3" spans="1:14" ht="13.5" thickBot="1">
      <c r="A3" s="53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1"/>
    </row>
    <row r="4" spans="1:14" ht="12.75">
      <c r="A4" s="36" t="s">
        <v>8</v>
      </c>
      <c r="B4" s="38">
        <f>Gennaio!$D43</f>
        <v>830</v>
      </c>
      <c r="C4" s="39">
        <f>Febbraio!$D44</f>
        <v>880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40">
        <f>SUM(B4:M4)</f>
        <v>1710</v>
      </c>
    </row>
    <row r="5" spans="1:14" ht="12.75">
      <c r="A5" s="36" t="s">
        <v>10</v>
      </c>
      <c r="B5" s="41">
        <f>Gennaio!D44</f>
        <v>500</v>
      </c>
      <c r="C5" s="42">
        <f>Febbraio!$D45</f>
        <v>475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3">
        <f>SUM(B5:M5)</f>
        <v>975</v>
      </c>
    </row>
    <row r="6" spans="1:14" ht="12.75">
      <c r="A6" s="36" t="s">
        <v>9</v>
      </c>
      <c r="B6" s="41">
        <f>Gennaio!D45</f>
        <v>300</v>
      </c>
      <c r="C6" s="42">
        <f>Febbraio!$D46</f>
        <v>1300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3">
        <f>SUM(B6:M6)</f>
        <v>1600</v>
      </c>
    </row>
    <row r="7" spans="1:14" ht="12.75">
      <c r="A7" s="36" t="s">
        <v>12</v>
      </c>
      <c r="B7" s="41">
        <f>Gennaio!D46</f>
        <v>200</v>
      </c>
      <c r="C7" s="42">
        <f>Febbraio!$D47</f>
        <v>200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3">
        <f>SUM(B7:M7)</f>
        <v>400</v>
      </c>
    </row>
    <row r="8" spans="1:14" ht="13.5" thickBot="1">
      <c r="A8" s="37" t="s">
        <v>11</v>
      </c>
      <c r="B8" s="44">
        <f>Gennaio!D47</f>
        <v>625</v>
      </c>
      <c r="C8" s="45">
        <f>Febbraio!$D48</f>
        <v>625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6">
        <f>SUM(B8:M8)</f>
        <v>1250</v>
      </c>
    </row>
  </sheetData>
  <mergeCells count="14">
    <mergeCell ref="B2:B3"/>
    <mergeCell ref="C2:C3"/>
    <mergeCell ref="D2:D3"/>
    <mergeCell ref="E2:E3"/>
    <mergeCell ref="N2:N3"/>
    <mergeCell ref="A2:A3"/>
    <mergeCell ref="J2:J3"/>
    <mergeCell ref="K2:K3"/>
    <mergeCell ref="L2:L3"/>
    <mergeCell ref="M2:M3"/>
    <mergeCell ref="F2:F3"/>
    <mergeCell ref="G2:G3"/>
    <mergeCell ref="H2:H3"/>
    <mergeCell ref="I2:I3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Aspirino</cp:lastModifiedBy>
  <dcterms:created xsi:type="dcterms:W3CDTF">2005-01-10T10:10:31Z</dcterms:created>
  <dcterms:modified xsi:type="dcterms:W3CDTF">2006-01-09T11:54:36Z</dcterms:modified>
  <cp:category/>
  <cp:version/>
  <cp:contentType/>
  <cp:contentStatus/>
</cp:coreProperties>
</file>